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\Desktop\"/>
    </mc:Choice>
  </mc:AlternateContent>
  <xr:revisionPtr revIDLastSave="0" documentId="8_{64A609C5-0E30-4E5A-AE20-428FAC21B8C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losed transaction List" sheetId="2" r:id="rId1"/>
    <sheet name="Summary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H5" i="2" s="1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4" i="2"/>
  <c r="H4" i="2" s="1"/>
  <c r="C25" i="2" l="1"/>
  <c r="B9" i="1" s="1"/>
  <c r="B25" i="2"/>
  <c r="A9" i="1" s="1"/>
  <c r="D25" i="2"/>
  <c r="C9" i="1" s="1"/>
  <c r="E25" i="2"/>
  <c r="A4" i="1" s="1"/>
  <c r="F25" i="2"/>
  <c r="B4" i="1" l="1"/>
  <c r="C4" i="1"/>
  <c r="H25" i="2" l="1"/>
  <c r="D4" i="1" s="1"/>
</calcChain>
</file>

<file path=xl/sharedStrings.xml><?xml version="1.0" encoding="utf-8"?>
<sst xmlns="http://schemas.openxmlformats.org/spreadsheetml/2006/main" count="53" uniqueCount="50">
  <si>
    <t>Address</t>
  </si>
  <si>
    <t>List side?</t>
  </si>
  <si>
    <t>Buy side?</t>
  </si>
  <si>
    <t># of Sides</t>
  </si>
  <si>
    <t>Sold Price</t>
  </si>
  <si>
    <t>GCI</t>
  </si>
  <si>
    <t>Comm. Split %</t>
  </si>
  <si>
    <t>Net Income</t>
  </si>
  <si>
    <t>Seller</t>
  </si>
  <si>
    <t>Listing Source</t>
  </si>
  <si>
    <t>Buyer</t>
  </si>
  <si>
    <t>Buyer Source</t>
  </si>
  <si>
    <t>Ex:  1452 Mayberry</t>
  </si>
  <si>
    <t xml:space="preserve"> </t>
  </si>
  <si>
    <t>X</t>
  </si>
  <si>
    <t>Torrence</t>
  </si>
  <si>
    <t>Allison</t>
  </si>
  <si>
    <t>Chamber event</t>
  </si>
  <si>
    <t xml:space="preserve">Ex:  2567 Wrought Iron </t>
  </si>
  <si>
    <t>McTigue</t>
  </si>
  <si>
    <t>Referral</t>
  </si>
  <si>
    <t>Sundquist</t>
  </si>
  <si>
    <t>Ex:  2811 Main Street</t>
  </si>
  <si>
    <t>Debolt</t>
  </si>
  <si>
    <t>FSBO</t>
  </si>
  <si>
    <t>Thompson</t>
  </si>
  <si>
    <t>Sign call</t>
  </si>
  <si>
    <t>TOTALS:</t>
  </si>
  <si>
    <t>= Past client</t>
  </si>
  <si>
    <t>= FSBO/Expired</t>
  </si>
  <si>
    <t>= Sphere of Influence</t>
  </si>
  <si>
    <t>= Sign/Ad call</t>
  </si>
  <si>
    <t>= Social Event / Networking</t>
  </si>
  <si>
    <t>= Floor time</t>
  </si>
  <si>
    <t>= Referral</t>
  </si>
  <si>
    <t>= Internet</t>
  </si>
  <si>
    <t>= Open House</t>
  </si>
  <si>
    <t>= Geo farming</t>
  </si>
  <si>
    <t>= Social Media</t>
  </si>
  <si>
    <t>Summary Sheet of Business Activity</t>
  </si>
  <si>
    <t>Avg. Sales Price</t>
  </si>
  <si>
    <t>Total Volume</t>
  </si>
  <si>
    <t>Total GCI</t>
  </si>
  <si>
    <t>Total Net</t>
  </si>
  <si>
    <t># of listing sides</t>
  </si>
  <si>
    <t># of buy sides</t>
  </si>
  <si>
    <t>Total # of Sides</t>
  </si>
  <si>
    <t>Primary sources of business</t>
  </si>
  <si>
    <t>Marketing Dollars/qtr</t>
  </si>
  <si>
    <t>Primary Marketing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</si>
</sst>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/>
    <xf numFmtId="44" fontId="0" fillId="0" borderId="0" xfId="1" applyFont="1"/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64" fontId="0" fillId="0" borderId="1" xfId="0" applyNumberFormat="1" applyBorder="1" applyAlignment="1">
      <alignment horizontal="center" vertical="center"/>
    </xf>
    <xf numFmtId="0" fontId="0" fillId="7" borderId="0" xfId="0" applyFill="1"/>
    <xf numFmtId="0" fontId="0" fillId="0" borderId="0" xfId="0" applyFill="1" applyAlignment="1">
      <alignment horizont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164" fontId="0" fillId="0" borderId="0" xfId="0" applyNumberFormat="1"/>
    <xf numFmtId="0" fontId="0" fillId="13" borderId="0" xfId="0" applyFill="1"/>
    <xf numFmtId="0" fontId="6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0" xfId="0" applyNumberFormat="1" applyAlignment="1">
      <alignment horizontal="center"/>
    </xf>
    <xf numFmtId="42" fontId="0" fillId="0" borderId="0" xfId="0" applyNumberFormat="1"/>
    <xf numFmtId="0" fontId="0" fillId="0" borderId="0" xfId="0" quotePrefix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44" fontId="0" fillId="0" borderId="0" xfId="1" applyFont="1" applyBorder="1"/>
    <xf numFmtId="44" fontId="0" fillId="0" borderId="0" xfId="0" applyNumberFormat="1" applyBorder="1"/>
    <xf numFmtId="44" fontId="0" fillId="0" borderId="0" xfId="1" applyFont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44" fontId="5" fillId="0" borderId="0" xfId="1" applyFont="1"/>
    <xf numFmtId="44" fontId="5" fillId="0" borderId="0" xfId="0" applyNumberFormat="1" applyFont="1"/>
    <xf numFmtId="0" fontId="5" fillId="0" borderId="5" xfId="0" applyFont="1" applyBorder="1"/>
    <xf numFmtId="0" fontId="5" fillId="0" borderId="7" xfId="0" applyFont="1" applyBorder="1"/>
    <xf numFmtId="9" fontId="0" fillId="0" borderId="0" xfId="1" applyNumberFormat="1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view="pageLayout" zoomScaleNormal="80" workbookViewId="0">
      <selection activeCell="H23" sqref="H23"/>
    </sheetView>
  </sheetViews>
  <sheetFormatPr defaultRowHeight="15" x14ac:dyDescent="0.25"/>
  <cols>
    <col min="1" max="1" width="36.7109375" customWidth="1"/>
    <col min="2" max="2" width="9.5703125" style="1" customWidth="1"/>
    <col min="3" max="4" width="9.5703125" style="5" customWidth="1"/>
    <col min="5" max="5" width="18.5703125" style="8" customWidth="1"/>
    <col min="6" max="6" width="14.28515625" customWidth="1"/>
    <col min="7" max="7" width="12.85546875" style="8" customWidth="1"/>
    <col min="8" max="8" width="13.42578125" style="8" customWidth="1"/>
    <col min="9" max="9" width="19.42578125" style="1" customWidth="1"/>
    <col min="10" max="10" width="17.85546875" style="1" customWidth="1"/>
    <col min="11" max="11" width="19.42578125" style="32" customWidth="1"/>
    <col min="12" max="12" width="17.28515625" style="19" customWidth="1"/>
  </cols>
  <sheetData>
    <row r="1" spans="1:12" ht="26.25" x14ac:dyDescent="0.4">
      <c r="A1" s="27"/>
      <c r="J1" s="57"/>
      <c r="K1" s="57"/>
      <c r="L1" s="57"/>
    </row>
    <row r="2" spans="1:12" ht="15.75" thickBot="1" x14ac:dyDescent="0.3"/>
    <row r="3" spans="1:12" s="6" customFormat="1" ht="15.75" thickBot="1" x14ac:dyDescent="0.3">
      <c r="A3" s="28" t="s">
        <v>0</v>
      </c>
      <c r="B3" s="29" t="s">
        <v>1</v>
      </c>
      <c r="C3" s="29" t="s">
        <v>2</v>
      </c>
      <c r="D3" s="29" t="s">
        <v>3</v>
      </c>
      <c r="E3" s="30" t="s">
        <v>4</v>
      </c>
      <c r="F3" s="29" t="s">
        <v>5</v>
      </c>
      <c r="G3" s="30" t="s">
        <v>6</v>
      </c>
      <c r="H3" s="30" t="s">
        <v>7</v>
      </c>
      <c r="I3" s="29" t="s">
        <v>8</v>
      </c>
      <c r="J3" s="29" t="s">
        <v>9</v>
      </c>
      <c r="K3" s="30" t="s">
        <v>10</v>
      </c>
      <c r="L3" s="31" t="s">
        <v>11</v>
      </c>
    </row>
    <row r="4" spans="1:12" x14ac:dyDescent="0.25">
      <c r="A4" s="54" t="s">
        <v>12</v>
      </c>
      <c r="B4" s="37" t="s">
        <v>13</v>
      </c>
      <c r="C4" s="38" t="s">
        <v>14</v>
      </c>
      <c r="D4" s="39">
        <v>1</v>
      </c>
      <c r="E4" s="40">
        <v>265000</v>
      </c>
      <c r="F4" s="41">
        <f t="shared" ref="F4:F24" si="0">E4*0.03*D4</f>
        <v>7950</v>
      </c>
      <c r="G4" s="56">
        <v>0.7</v>
      </c>
      <c r="H4" s="40">
        <f>(F4-(F4*0.06))*G4</f>
        <v>5231.0999999999995</v>
      </c>
      <c r="I4" s="37" t="s">
        <v>15</v>
      </c>
      <c r="J4" s="37"/>
      <c r="K4" s="42" t="s">
        <v>16</v>
      </c>
      <c r="L4" s="43" t="s">
        <v>17</v>
      </c>
    </row>
    <row r="5" spans="1:12" x14ac:dyDescent="0.25">
      <c r="A5" s="54" t="s">
        <v>18</v>
      </c>
      <c r="B5" s="37" t="s">
        <v>14</v>
      </c>
      <c r="C5" s="38"/>
      <c r="D5" s="39">
        <v>1</v>
      </c>
      <c r="E5" s="40">
        <v>185000</v>
      </c>
      <c r="F5" s="41">
        <f t="shared" si="0"/>
        <v>5550</v>
      </c>
      <c r="G5" s="56">
        <v>0.7</v>
      </c>
      <c r="H5" s="40">
        <f t="shared" ref="H5:H24" si="1">(F5-(F5*0.06))*G5</f>
        <v>3651.8999999999996</v>
      </c>
      <c r="I5" s="37" t="s">
        <v>19</v>
      </c>
      <c r="J5" s="44" t="s">
        <v>20</v>
      </c>
      <c r="K5" s="42" t="s">
        <v>21</v>
      </c>
      <c r="L5" s="45"/>
    </row>
    <row r="6" spans="1:12" x14ac:dyDescent="0.25">
      <c r="A6" s="54" t="s">
        <v>22</v>
      </c>
      <c r="B6" s="37" t="s">
        <v>14</v>
      </c>
      <c r="C6" s="38" t="s">
        <v>14</v>
      </c>
      <c r="D6" s="39">
        <v>2</v>
      </c>
      <c r="E6" s="40">
        <v>220000</v>
      </c>
      <c r="F6" s="41">
        <f t="shared" si="0"/>
        <v>13200</v>
      </c>
      <c r="G6" s="56">
        <v>0.7</v>
      </c>
      <c r="H6" s="40">
        <f t="shared" si="1"/>
        <v>8685.5999999999985</v>
      </c>
      <c r="I6" s="37" t="s">
        <v>23</v>
      </c>
      <c r="J6" s="46" t="s">
        <v>24</v>
      </c>
      <c r="K6" s="42" t="s">
        <v>25</v>
      </c>
      <c r="L6" s="47" t="s">
        <v>26</v>
      </c>
    </row>
    <row r="7" spans="1:12" x14ac:dyDescent="0.25">
      <c r="A7" s="54"/>
      <c r="B7" s="37"/>
      <c r="C7" s="38"/>
      <c r="D7" s="39"/>
      <c r="E7" s="40"/>
      <c r="F7" s="41">
        <f t="shared" si="0"/>
        <v>0</v>
      </c>
      <c r="G7" s="40"/>
      <c r="H7" s="40">
        <f t="shared" si="1"/>
        <v>0</v>
      </c>
      <c r="I7" s="37"/>
      <c r="J7" s="37"/>
      <c r="K7" s="42"/>
      <c r="L7" s="45"/>
    </row>
    <row r="8" spans="1:12" x14ac:dyDescent="0.25">
      <c r="A8" s="54"/>
      <c r="B8" s="37"/>
      <c r="C8" s="38"/>
      <c r="D8" s="39"/>
      <c r="E8" s="40"/>
      <c r="F8" s="41">
        <f t="shared" si="0"/>
        <v>0</v>
      </c>
      <c r="G8" s="40"/>
      <c r="H8" s="40">
        <f t="shared" si="1"/>
        <v>0</v>
      </c>
      <c r="I8" s="37"/>
      <c r="J8" s="37"/>
      <c r="K8" s="42"/>
      <c r="L8" s="45"/>
    </row>
    <row r="9" spans="1:12" x14ac:dyDescent="0.25">
      <c r="A9" s="54"/>
      <c r="B9" s="37"/>
      <c r="C9" s="38"/>
      <c r="D9" s="39"/>
      <c r="E9" s="40"/>
      <c r="F9" s="41">
        <f t="shared" si="0"/>
        <v>0</v>
      </c>
      <c r="G9" s="40"/>
      <c r="H9" s="40">
        <f t="shared" si="1"/>
        <v>0</v>
      </c>
      <c r="I9" s="37"/>
      <c r="J9" s="37"/>
      <c r="K9" s="42"/>
      <c r="L9" s="45"/>
    </row>
    <row r="10" spans="1:12" x14ac:dyDescent="0.25">
      <c r="A10" s="54"/>
      <c r="B10" s="37"/>
      <c r="C10" s="38"/>
      <c r="D10" s="39"/>
      <c r="E10" s="40"/>
      <c r="F10" s="41">
        <f t="shared" si="0"/>
        <v>0</v>
      </c>
      <c r="G10" s="40"/>
      <c r="H10" s="40">
        <f t="shared" si="1"/>
        <v>0</v>
      </c>
      <c r="I10" s="37"/>
      <c r="J10" s="37"/>
      <c r="K10" s="42"/>
      <c r="L10" s="45"/>
    </row>
    <row r="11" spans="1:12" x14ac:dyDescent="0.25">
      <c r="A11" s="54"/>
      <c r="B11" s="37"/>
      <c r="C11" s="38"/>
      <c r="D11" s="39"/>
      <c r="E11" s="40"/>
      <c r="F11" s="41">
        <f t="shared" si="0"/>
        <v>0</v>
      </c>
      <c r="G11" s="40"/>
      <c r="H11" s="40">
        <f t="shared" si="1"/>
        <v>0</v>
      </c>
      <c r="I11" s="37"/>
      <c r="J11" s="37"/>
      <c r="K11" s="42"/>
      <c r="L11" s="45"/>
    </row>
    <row r="12" spans="1:12" x14ac:dyDescent="0.25">
      <c r="A12" s="54"/>
      <c r="B12" s="37"/>
      <c r="C12" s="38"/>
      <c r="D12" s="39"/>
      <c r="E12" s="40"/>
      <c r="F12" s="41">
        <f t="shared" si="0"/>
        <v>0</v>
      </c>
      <c r="G12" s="40"/>
      <c r="H12" s="40">
        <f t="shared" si="1"/>
        <v>0</v>
      </c>
      <c r="I12" s="37"/>
      <c r="J12" s="37"/>
      <c r="K12" s="42"/>
      <c r="L12" s="45"/>
    </row>
    <row r="13" spans="1:12" x14ac:dyDescent="0.25">
      <c r="A13" s="54"/>
      <c r="B13" s="37"/>
      <c r="C13" s="38"/>
      <c r="D13" s="39"/>
      <c r="E13" s="40"/>
      <c r="F13" s="41">
        <f t="shared" si="0"/>
        <v>0</v>
      </c>
      <c r="G13" s="40"/>
      <c r="H13" s="40">
        <f t="shared" si="1"/>
        <v>0</v>
      </c>
      <c r="I13" s="37"/>
      <c r="J13" s="37"/>
      <c r="K13" s="42"/>
      <c r="L13" s="45"/>
    </row>
    <row r="14" spans="1:12" x14ac:dyDescent="0.25">
      <c r="A14" s="54"/>
      <c r="B14" s="37"/>
      <c r="C14" s="38"/>
      <c r="D14" s="39"/>
      <c r="E14" s="40"/>
      <c r="F14" s="41">
        <f t="shared" si="0"/>
        <v>0</v>
      </c>
      <c r="G14" s="40"/>
      <c r="H14" s="40">
        <f t="shared" si="1"/>
        <v>0</v>
      </c>
      <c r="I14" s="37"/>
      <c r="J14" s="37"/>
      <c r="K14" s="42"/>
      <c r="L14" s="45"/>
    </row>
    <row r="15" spans="1:12" x14ac:dyDescent="0.25">
      <c r="A15" s="54"/>
      <c r="B15" s="37"/>
      <c r="C15" s="38"/>
      <c r="D15" s="39"/>
      <c r="E15" s="40"/>
      <c r="F15" s="41">
        <f t="shared" si="0"/>
        <v>0</v>
      </c>
      <c r="G15" s="40"/>
      <c r="H15" s="40">
        <f t="shared" si="1"/>
        <v>0</v>
      </c>
      <c r="I15" s="37"/>
      <c r="J15" s="37"/>
      <c r="K15" s="42"/>
      <c r="L15" s="45"/>
    </row>
    <row r="16" spans="1:12" x14ac:dyDescent="0.25">
      <c r="A16" s="54"/>
      <c r="B16" s="37"/>
      <c r="C16" s="38"/>
      <c r="D16" s="39"/>
      <c r="E16" s="40"/>
      <c r="F16" s="41">
        <f t="shared" si="0"/>
        <v>0</v>
      </c>
      <c r="G16" s="40"/>
      <c r="H16" s="40">
        <f t="shared" si="1"/>
        <v>0</v>
      </c>
      <c r="I16" s="37"/>
      <c r="J16" s="37"/>
      <c r="K16" s="42"/>
      <c r="L16" s="45"/>
    </row>
    <row r="17" spans="1:12" x14ac:dyDescent="0.25">
      <c r="A17" s="54"/>
      <c r="B17" s="37"/>
      <c r="C17" s="38"/>
      <c r="D17" s="39"/>
      <c r="E17" s="40"/>
      <c r="F17" s="41">
        <f t="shared" si="0"/>
        <v>0</v>
      </c>
      <c r="G17" s="40"/>
      <c r="H17" s="40">
        <f t="shared" si="1"/>
        <v>0</v>
      </c>
      <c r="I17" s="37"/>
      <c r="J17" s="37"/>
      <c r="K17" s="42"/>
      <c r="L17" s="45"/>
    </row>
    <row r="18" spans="1:12" x14ac:dyDescent="0.25">
      <c r="A18" s="54"/>
      <c r="B18" s="37"/>
      <c r="C18" s="38"/>
      <c r="D18" s="39"/>
      <c r="E18" s="40"/>
      <c r="F18" s="41">
        <f t="shared" si="0"/>
        <v>0</v>
      </c>
      <c r="G18" s="40"/>
      <c r="H18" s="40">
        <f t="shared" si="1"/>
        <v>0</v>
      </c>
      <c r="I18" s="37"/>
      <c r="J18" s="37"/>
      <c r="K18" s="42"/>
      <c r="L18" s="45"/>
    </row>
    <row r="19" spans="1:12" x14ac:dyDescent="0.25">
      <c r="A19" s="54"/>
      <c r="B19" s="37"/>
      <c r="C19" s="38"/>
      <c r="D19" s="39"/>
      <c r="E19" s="40"/>
      <c r="F19" s="41">
        <f t="shared" si="0"/>
        <v>0</v>
      </c>
      <c r="G19" s="40"/>
      <c r="H19" s="40">
        <f t="shared" si="1"/>
        <v>0</v>
      </c>
      <c r="I19" s="37"/>
      <c r="J19" s="37"/>
      <c r="K19" s="42"/>
      <c r="L19" s="45"/>
    </row>
    <row r="20" spans="1:12" x14ac:dyDescent="0.25">
      <c r="A20" s="54"/>
      <c r="B20" s="37"/>
      <c r="C20" s="38"/>
      <c r="D20" s="39"/>
      <c r="E20" s="40"/>
      <c r="F20" s="41">
        <f t="shared" si="0"/>
        <v>0</v>
      </c>
      <c r="G20" s="40"/>
      <c r="H20" s="40">
        <f t="shared" si="1"/>
        <v>0</v>
      </c>
      <c r="I20" s="37"/>
      <c r="J20" s="37"/>
      <c r="K20" s="42"/>
      <c r="L20" s="45"/>
    </row>
    <row r="21" spans="1:12" x14ac:dyDescent="0.25">
      <c r="A21" s="54"/>
      <c r="B21" s="37"/>
      <c r="C21" s="38"/>
      <c r="D21" s="39"/>
      <c r="E21" s="40"/>
      <c r="F21" s="41">
        <f t="shared" si="0"/>
        <v>0</v>
      </c>
      <c r="G21" s="40"/>
      <c r="H21" s="40">
        <f t="shared" si="1"/>
        <v>0</v>
      </c>
      <c r="I21" s="37"/>
      <c r="J21" s="37"/>
      <c r="K21" s="42"/>
      <c r="L21" s="45"/>
    </row>
    <row r="22" spans="1:12" x14ac:dyDescent="0.25">
      <c r="A22" s="54"/>
      <c r="B22" s="37"/>
      <c r="C22" s="38"/>
      <c r="D22" s="39"/>
      <c r="E22" s="40"/>
      <c r="F22" s="41">
        <f t="shared" si="0"/>
        <v>0</v>
      </c>
      <c r="G22" s="40"/>
      <c r="H22" s="40">
        <f t="shared" si="1"/>
        <v>0</v>
      </c>
      <c r="I22" s="37"/>
      <c r="J22" s="37"/>
      <c r="K22" s="42"/>
      <c r="L22" s="45"/>
    </row>
    <row r="23" spans="1:12" x14ac:dyDescent="0.25">
      <c r="A23" s="54"/>
      <c r="B23" s="37"/>
      <c r="C23" s="38"/>
      <c r="D23" s="39"/>
      <c r="E23" s="40"/>
      <c r="F23" s="41">
        <f t="shared" si="0"/>
        <v>0</v>
      </c>
      <c r="G23" s="40"/>
      <c r="H23" s="40">
        <f t="shared" si="1"/>
        <v>0</v>
      </c>
      <c r="I23" s="37"/>
      <c r="J23" s="37"/>
      <c r="K23" s="42"/>
      <c r="L23" s="45"/>
    </row>
    <row r="24" spans="1:12" ht="15.75" thickBot="1" x14ac:dyDescent="0.3">
      <c r="A24" s="55"/>
      <c r="B24" s="12"/>
      <c r="C24" s="10"/>
      <c r="D24" s="17"/>
      <c r="E24" s="9"/>
      <c r="F24" s="11">
        <f t="shared" si="0"/>
        <v>0</v>
      </c>
      <c r="G24" s="9"/>
      <c r="H24" s="9">
        <f t="shared" si="1"/>
        <v>0</v>
      </c>
      <c r="I24" s="12"/>
      <c r="J24" s="12"/>
      <c r="K24" s="33"/>
      <c r="L24" s="48"/>
    </row>
    <row r="25" spans="1:12" x14ac:dyDescent="0.25">
      <c r="A25" s="49" t="s">
        <v>27</v>
      </c>
      <c r="B25" s="50">
        <f>COUNTIF(B4:B24,"X")</f>
        <v>2</v>
      </c>
      <c r="C25" s="50">
        <f>COUNTIF(C4:C24,"X")</f>
        <v>2</v>
      </c>
      <c r="D25" s="51">
        <f>SUM(D4:D24)</f>
        <v>4</v>
      </c>
      <c r="E25" s="52">
        <f>SUM(E4:E24)</f>
        <v>670000</v>
      </c>
      <c r="F25" s="53">
        <f>SUM(F4:F24)</f>
        <v>26700</v>
      </c>
      <c r="G25" s="52"/>
      <c r="H25" s="53">
        <f>SUM(H4:H24)</f>
        <v>17568.599999999999</v>
      </c>
      <c r="K25" s="34"/>
    </row>
    <row r="28" spans="1:12" x14ac:dyDescent="0.25">
      <c r="B28" s="21"/>
      <c r="C28" s="36" t="s">
        <v>28</v>
      </c>
      <c r="F28" s="23"/>
      <c r="H28" s="36" t="s">
        <v>29</v>
      </c>
    </row>
    <row r="29" spans="1:12" x14ac:dyDescent="0.25">
      <c r="B29" s="15"/>
      <c r="C29" s="36" t="s">
        <v>30</v>
      </c>
      <c r="F29" s="18"/>
      <c r="H29" s="36" t="s">
        <v>31</v>
      </c>
    </row>
    <row r="30" spans="1:12" x14ac:dyDescent="0.25">
      <c r="B30" s="20"/>
      <c r="C30" s="36" t="s">
        <v>32</v>
      </c>
      <c r="F30" s="24"/>
      <c r="H30" s="36" t="s">
        <v>33</v>
      </c>
    </row>
    <row r="31" spans="1:12" x14ac:dyDescent="0.25">
      <c r="B31" s="13"/>
      <c r="C31" s="36" t="s">
        <v>34</v>
      </c>
      <c r="F31" s="16"/>
      <c r="H31" s="36" t="s">
        <v>35</v>
      </c>
    </row>
    <row r="32" spans="1:12" x14ac:dyDescent="0.25">
      <c r="B32" s="14"/>
      <c r="C32" s="36" t="s">
        <v>36</v>
      </c>
      <c r="F32" s="26"/>
      <c r="H32" s="36" t="s">
        <v>37</v>
      </c>
      <c r="K32"/>
    </row>
    <row r="33" spans="2:10" x14ac:dyDescent="0.25">
      <c r="B33" s="22"/>
      <c r="C33" s="36" t="s">
        <v>38</v>
      </c>
      <c r="F33" s="1"/>
      <c r="H33"/>
      <c r="I33" s="8"/>
      <c r="J33"/>
    </row>
  </sheetData>
  <mergeCells count="1">
    <mergeCell ref="J1:L1"/>
  </mergeCells>
  <pageMargins left="0.25" right="0.25" top="0.75" bottom="0.75" header="0.3" footer="0.3"/>
  <pageSetup scale="67" orientation="landscape" horizontalDpi="1800" verticalDpi="1800" r:id="rId1"/>
  <headerFooter>
    <oddHeader>&amp;L&amp;"-,Bold"&amp;20CLOSED BUSINESS TRACKER&amp;R&amp;"-,Bold"&amp;20TOOL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tabSelected="1" workbookViewId="0">
      <selection activeCell="B6" sqref="B6"/>
    </sheetView>
  </sheetViews>
  <sheetFormatPr defaultRowHeight="15" x14ac:dyDescent="0.25"/>
  <cols>
    <col min="1" max="1" width="26.7109375" customWidth="1"/>
    <col min="2" max="2" width="24.28515625" customWidth="1"/>
    <col min="3" max="3" width="24.85546875" customWidth="1"/>
    <col min="4" max="4" width="24.28515625" customWidth="1"/>
    <col min="5" max="5" width="16.85546875" bestFit="1" customWidth="1"/>
    <col min="6" max="6" width="25" bestFit="1" customWidth="1"/>
  </cols>
  <sheetData>
    <row r="1" spans="1:4" ht="25.5" customHeight="1" x14ac:dyDescent="0.3">
      <c r="A1" s="58" t="s">
        <v>39</v>
      </c>
      <c r="B1" s="58"/>
      <c r="C1" s="58"/>
      <c r="D1" s="7"/>
    </row>
    <row r="3" spans="1:4" s="5" customFormat="1" ht="15.75" x14ac:dyDescent="0.25">
      <c r="A3" s="3" t="s">
        <v>40</v>
      </c>
      <c r="B3" s="3" t="s">
        <v>41</v>
      </c>
      <c r="C3" s="4" t="s">
        <v>42</v>
      </c>
      <c r="D3" s="3" t="s">
        <v>43</v>
      </c>
    </row>
    <row r="4" spans="1:4" x14ac:dyDescent="0.25">
      <c r="A4" s="35">
        <f>('Closed transaction List'!E25)/COUNT('Closed transaction List'!E4:E24)</f>
        <v>223333.33333333334</v>
      </c>
      <c r="B4" s="35">
        <f>'Closed transaction List'!E25</f>
        <v>670000</v>
      </c>
      <c r="C4" s="35">
        <f>'Closed transaction List'!F25</f>
        <v>26700</v>
      </c>
      <c r="D4" s="35">
        <f>'Closed transaction List'!H25</f>
        <v>17568.599999999999</v>
      </c>
    </row>
    <row r="8" spans="1:4" ht="15.75" x14ac:dyDescent="0.25">
      <c r="A8" s="4" t="s">
        <v>44</v>
      </c>
      <c r="B8" s="4" t="s">
        <v>45</v>
      </c>
      <c r="C8" s="3" t="s">
        <v>46</v>
      </c>
    </row>
    <row r="9" spans="1:4" x14ac:dyDescent="0.25">
      <c r="A9" s="25">
        <f>'Closed transaction List'!B25</f>
        <v>2</v>
      </c>
      <c r="B9" s="25">
        <f>'Closed transaction List'!C25</f>
        <v>2</v>
      </c>
      <c r="C9" s="25">
        <f>'Closed transaction List'!D25</f>
        <v>4</v>
      </c>
    </row>
    <row r="13" spans="1:4" x14ac:dyDescent="0.25">
      <c r="A13" s="3" t="s">
        <v>47</v>
      </c>
      <c r="B13" s="2" t="s">
        <v>48</v>
      </c>
      <c r="C13" s="2" t="s">
        <v>49</v>
      </c>
    </row>
  </sheetData>
  <mergeCells count="1">
    <mergeCell ref="A1:C1"/>
  </mergeCells>
  <pageMargins left="0.7" right="0.7" top="0.75" bottom="0.75" header="0.3" footer="0.3"/>
  <pageSetup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E1FD270F6CD4D9C663026DD9B55AE" ma:contentTypeVersion="4" ma:contentTypeDescription="Create a new document." ma:contentTypeScope="" ma:versionID="03604b4f07cae6c07aadc099b1d9ad52">
  <xsd:schema xmlns:xsd="http://www.w3.org/2001/XMLSchema" xmlns:xs="http://www.w3.org/2001/XMLSchema" xmlns:p="http://schemas.microsoft.com/office/2006/metadata/properties" xmlns:ns2="67e914aa-13a0-45a9-8c36-7d7ca4894b41" xmlns:ns3="b28c538e-c109-48cc-a492-ffb3e7b41ba0" targetNamespace="http://schemas.microsoft.com/office/2006/metadata/properties" ma:root="true" ma:fieldsID="7f1fa12157f0b1ef2ae72df72a97c7c5" ns2:_="" ns3:_="">
    <xsd:import namespace="67e914aa-13a0-45a9-8c36-7d7ca4894b41"/>
    <xsd:import namespace="b28c538e-c109-48cc-a492-ffb3e7b41b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914aa-13a0-45a9-8c36-7d7ca4894b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c538e-c109-48cc-a492-ffb3e7b41b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8c538e-c109-48cc-a492-ffb3e7b41ba0">
      <UserInfo>
        <DisplayName>Kim Jones</DisplayName>
        <AccountId>24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4BC6E9-CF7F-4488-A0EA-A5BB9CFB1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914aa-13a0-45a9-8c36-7d7ca4894b41"/>
    <ds:schemaRef ds:uri="b28c538e-c109-48cc-a492-ffb3e7b41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1C2C27-4149-4F53-8833-89E47BF4B5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093FB-FD34-4C23-9085-7042E0EEF78C}">
  <ds:schemaRefs>
    <ds:schemaRef ds:uri="b28c538e-c109-48cc-a492-ffb3e7b41ba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7e914aa-13a0-45a9-8c36-7d7ca4894b4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Closed transaction List</vt:lpstr>
      <vt:lpstr>Summary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</dc:creator>
  <cp:keywords/>
  <dc:description/>
  <cp:lastModifiedBy>Kim Jones</cp:lastModifiedBy>
  <cp:revision/>
  <dcterms:created xsi:type="dcterms:W3CDTF">2015-09-03T22:41:13Z</dcterms:created>
  <dcterms:modified xsi:type="dcterms:W3CDTF">2020-08-24T22:01:16Z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0x0101008D9E1FD270F6CD4D9C663026DD9B55AE</vt:lpwstr>
  </property>
</Properties>
</file>